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経営分析\H29\409260_三井水道企業団\"/>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<sst xmlns="http://schemas.openxmlformats.org/spreadsheetml/2006/main" count="235" uniqueCount="120">
  <si>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</si>
  <si>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</si>
  <si>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</si>
  <si>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</si>
  <si>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</si>
  <si>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</si>
  <si>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</si>
  <si>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</si>
  <si>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</si>
  <si>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</si>
  <si>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</si>
  <si>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</si>
  <si>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</si>
  <si>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</si>
  <si>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</si>
  <si>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</si>
  <si>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</si>
  <si>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</si>
  <si>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</si>
  <si>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</si>
  <si>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</si>
  <si>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</si>
  <si>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</si>
  <si>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</si>
  <si>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</si>
  <si>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</si>
  <si>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</si>
  <si>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</si>
  <si>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</si>
  <si>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</si>
  <si>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</si>
  <si>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</si>
  <si>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</si>
  <si>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</si>
  <si>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</si>
  <si>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</si>
  <si>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</si>
  <si>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</si>
  <si>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</si>
  <si>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</si>
  <si>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</si>
  <si>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</si>
  <si>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</si>
  <si>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</si>
  <si>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</si>
  <si>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</si>
  <si>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</si>
  <si>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</si>
  <si>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</si>
  <si>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</si>
  <si>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</si>
  <si>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</si>
  <si>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</si>
  <si>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</si>
  <si>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</si>
  <si>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</si>
  <si>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</si>
  <si>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</si>
  <si>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</si>
  <si>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</si>
  <si>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</si>
  <si>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</si>
  <si>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</si>
  <si>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</si>
  <si>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</si>
  <si>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</si>
  <si>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</si>
  <si>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</si>
  <si>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</si>
  <si>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</si>
  <si>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</si>
  <si>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</si>
  <si>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</si>
  <si>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</si>
  <si>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</si>
  <si>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</si>
  <si>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</si>
  <si>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</si>
  <si>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</si>
  <si>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</si>
  <si>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</si>
  <si>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</si>
  <si>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</si>
  <si>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</si>
  <si>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</si>
  <si>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</si>
  <si>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</si>
  <si>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</si>
  <si>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</si>
  <si>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</si>
  <si>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</si>
  <si>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</si>
  <si>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</si>
  <si>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</si>
  <si>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</si>
  <si>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</si>
  <si>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</si>
  <si>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</si>
  <si>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</si>
  <si>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</si>
  <si>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</si>
  <si>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</si>
  <si>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</si>
  <si>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</si>
  <si>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</si>
  <si>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福岡県　三井水道企業団</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</si>
  <si>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</si>
  <si>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</si>
  <si>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</si>
  <si>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</si>
  <si>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</si>
  <si>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</si>
  <si>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</si>
  <si>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</si>
  <si>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</si>
  <si>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</si>
  <si>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民間企業出身</t>
    <rPh sb="0" eb="4">
      <t>ミンカンキギョウ</t>
    </rPh>
    <rPh sb="4" eb="6">
      <t>シュッシン</t>
    </rPh>
    <phoneticPr fontId="4"/>
  </si>
  <si>
    <t>　当企業団においては、累積欠損金はなく、債務残高、施設の効率性、供給した配水量の効率性はいずれも平均以上を維持しており、概ね良好である。　しかし、自己水源がないために受水費の総費用に占める割合が高く、また水道事業の開始時期が他の事業体よりも新しいために、減価償却費の総費用に占める割合も高いため、給水原価が高く、経常収支比率や料金回収率は逆に平均よりも低くなっている。　今後も可能な限り経費の削減を図り、給水原価を抑制し、健全経営を続けていけるよう努めていきたい。</t>
    <rPh sb="1" eb="2">
      <t>トウ</t>
    </rPh>
    <rPh sb="2" eb="4">
      <t>キギョウ</t>
    </rPh>
    <rPh sb="4" eb="5">
      <t>ダン</t>
    </rPh>
    <rPh sb="11" eb="15">
      <t>ルイセキケッソン</t>
    </rPh>
    <rPh sb="15" eb="16">
      <t>キン</t>
    </rPh>
    <rPh sb="20" eb="22">
      <t>サイム</t>
    </rPh>
    <rPh sb="22" eb="24">
      <t>ザンダカ</t>
    </rPh>
    <rPh sb="25" eb="27">
      <t>シセツ</t>
    </rPh>
    <rPh sb="28" eb="31">
      <t>コウリツセイ</t>
    </rPh>
    <rPh sb="32" eb="34">
      <t>キョウキュウ</t>
    </rPh>
    <rPh sb="36" eb="38">
      <t>ハイスイ</t>
    </rPh>
    <rPh sb="38" eb="39">
      <t>リョウ</t>
    </rPh>
    <rPh sb="40" eb="43">
      <t>コウリツセイ</t>
    </rPh>
    <rPh sb="48" eb="50">
      <t>ヘイキン</t>
    </rPh>
    <rPh sb="50" eb="52">
      <t>イジョウ</t>
    </rPh>
    <rPh sb="53" eb="55">
      <t>イジ</t>
    </rPh>
    <rPh sb="60" eb="61">
      <t>オオム</t>
    </rPh>
    <rPh sb="62" eb="64">
      <t>リョウコウ</t>
    </rPh>
    <rPh sb="73" eb="75">
      <t>ジコ</t>
    </rPh>
    <rPh sb="75" eb="77">
      <t>スイゲン</t>
    </rPh>
    <rPh sb="85" eb="86">
      <t>ヒ</t>
    </rPh>
    <rPh sb="87" eb="90">
      <t>ソウヒヨウ</t>
    </rPh>
    <rPh sb="91" eb="92">
      <t>シ</t>
    </rPh>
    <rPh sb="94" eb="96">
      <t>ワリアイ</t>
    </rPh>
    <rPh sb="97" eb="98">
      <t>タカ</t>
    </rPh>
    <rPh sb="102" eb="104">
      <t>スイドウ</t>
    </rPh>
    <rPh sb="104" eb="106">
      <t>ジギョウ</t>
    </rPh>
    <rPh sb="107" eb="109">
      <t>カイシ</t>
    </rPh>
    <rPh sb="109" eb="111">
      <t>ジキ</t>
    </rPh>
    <rPh sb="112" eb="113">
      <t>タ</t>
    </rPh>
    <rPh sb="114" eb="117">
      <t>ジギョウタイ</t>
    </rPh>
    <rPh sb="120" eb="121">
      <t>アタラ</t>
    </rPh>
    <rPh sb="127" eb="132">
      <t>ゲンカショウキャクヒ</t>
    </rPh>
    <rPh sb="133" eb="136">
      <t>ソウヒヨウ</t>
    </rPh>
    <rPh sb="137" eb="138">
      <t>シ</t>
    </rPh>
    <rPh sb="140" eb="142">
      <t>ワリアイ</t>
    </rPh>
    <rPh sb="143" eb="144">
      <t>タカ</t>
    </rPh>
    <rPh sb="148" eb="150">
      <t>キュウスイ</t>
    </rPh>
    <rPh sb="150" eb="152">
      <t>ゲンカ</t>
    </rPh>
    <rPh sb="153" eb="154">
      <t>タカ</t>
    </rPh>
    <rPh sb="156" eb="160">
      <t>ケイジョウシュウシ</t>
    </rPh>
    <rPh sb="160" eb="162">
      <t>ヒリツ</t>
    </rPh>
    <rPh sb="163" eb="165">
      <t>リョウキン</t>
    </rPh>
    <rPh sb="165" eb="168">
      <t>カイシュウリツ</t>
    </rPh>
    <rPh sb="169" eb="170">
      <t>ギャク</t>
    </rPh>
    <rPh sb="171" eb="173">
      <t>ヘイキン</t>
    </rPh>
    <rPh sb="176" eb="177">
      <t>ヒク</t>
    </rPh>
    <rPh sb="185" eb="187">
      <t>コンゴ</t>
    </rPh>
    <rPh sb="188" eb="190">
      <t>カノウ</t>
    </rPh>
    <rPh sb="191" eb="192">
      <t>カギ</t>
    </rPh>
    <rPh sb="193" eb="195">
      <t>ケイヒ</t>
    </rPh>
    <rPh sb="196" eb="198">
      <t>サクゲン</t>
    </rPh>
    <rPh sb="199" eb="200">
      <t>ハカ</t>
    </rPh>
    <rPh sb="202" eb="204">
      <t>キュウスイ</t>
    </rPh>
    <rPh sb="204" eb="206">
      <t>ゲンカ</t>
    </rPh>
    <rPh sb="207" eb="209">
      <t>ヨクセイ</t>
    </rPh>
    <rPh sb="211" eb="215">
      <t>ケンゼンケイエイ</t>
    </rPh>
    <rPh sb="216" eb="217">
      <t>ツヅ</t>
    </rPh>
    <rPh sb="224" eb="225">
      <t>ツト</t>
    </rPh>
    <phoneticPr fontId="7"/>
  </si>
  <si>
    <t>　管路の経年化率が近年平均以上となり、さらに今後耐用年数を超えるものが急増していく。更新財源は当面確保しているが、必要があれば長寿命化等に取組み、更新計画の見直しを行いたい。</t>
    <rPh sb="1" eb="3">
      <t>カンロ</t>
    </rPh>
    <rPh sb="4" eb="8">
      <t>ケイネンカリツ</t>
    </rPh>
    <rPh sb="9" eb="11">
      <t>キンネン</t>
    </rPh>
    <rPh sb="11" eb="13">
      <t>ヘイキン</t>
    </rPh>
    <rPh sb="13" eb="15">
      <t>イジョウ</t>
    </rPh>
    <rPh sb="22" eb="24">
      <t>コンゴ</t>
    </rPh>
    <rPh sb="24" eb="26">
      <t>タイヨウ</t>
    </rPh>
    <rPh sb="26" eb="28">
      <t>ネンスウ</t>
    </rPh>
    <rPh sb="29" eb="30">
      <t>コ</t>
    </rPh>
    <rPh sb="35" eb="37">
      <t>キュウゾウ</t>
    </rPh>
    <rPh sb="42" eb="44">
      <t>コウシン</t>
    </rPh>
    <rPh sb="44" eb="46">
      <t>ザイゲン</t>
    </rPh>
    <rPh sb="47" eb="49">
      <t>トウメン</t>
    </rPh>
    <rPh sb="49" eb="51">
      <t>カクホ</t>
    </rPh>
    <rPh sb="57" eb="59">
      <t>ヒツヨウ</t>
    </rPh>
    <rPh sb="63" eb="64">
      <t>チョウ</t>
    </rPh>
    <rPh sb="64" eb="67">
      <t>ジュミョウカ</t>
    </rPh>
    <rPh sb="67" eb="68">
      <t>トウ</t>
    </rPh>
    <rPh sb="69" eb="70">
      <t>ト</t>
    </rPh>
    <rPh sb="70" eb="71">
      <t>ク</t>
    </rPh>
    <rPh sb="73" eb="75">
      <t>コウシン</t>
    </rPh>
    <rPh sb="75" eb="77">
      <t>ケイカク</t>
    </rPh>
    <rPh sb="78" eb="80">
      <t>ミナオ</t>
    </rPh>
    <rPh sb="82" eb="83">
      <t>オコナ</t>
    </rPh>
    <phoneticPr fontId="7"/>
  </si>
  <si>
    <t>　現状では経営の健全性、効率性は確保できていると考えているが、今後耐用年数を超える管路が急増し、改良事業費の増加が見込まれること。また、平成３２年度から供用開始予定の小石原川ダム分の受水費が大幅に増加することで、財政状況が急激に悪化することが予想される。小石原川ダムからの受水量が確定する平成３１年度に、アセットマネジメント等を活用して経営戦略を策定し、更新計画・財政計画の見直しを行いたい。</t>
    <rPh sb="1" eb="3">
      <t>ゲンジョウ</t>
    </rPh>
    <rPh sb="5" eb="7">
      <t>ケイエイ</t>
    </rPh>
    <rPh sb="8" eb="11">
      <t>ケンゼンセイ</t>
    </rPh>
    <rPh sb="12" eb="15">
      <t>コウリツセイ</t>
    </rPh>
    <rPh sb="16" eb="18">
      <t>カクホ</t>
    </rPh>
    <rPh sb="24" eb="25">
      <t>カンガ</t>
    </rPh>
    <rPh sb="31" eb="33">
      <t>コンゴ</t>
    </rPh>
    <rPh sb="33" eb="37">
      <t>タイヨウネンスウ</t>
    </rPh>
    <rPh sb="38" eb="39">
      <t>コ</t>
    </rPh>
    <rPh sb="41" eb="43">
      <t>カンロ</t>
    </rPh>
    <rPh sb="44" eb="46">
      <t>キュウゾウ</t>
    </rPh>
    <rPh sb="48" eb="50">
      <t>カイリョウ</t>
    </rPh>
    <rPh sb="50" eb="52">
      <t>ジギョウ</t>
    </rPh>
    <rPh sb="52" eb="53">
      <t>ヒ</t>
    </rPh>
    <rPh sb="54" eb="56">
      <t>ゾウカ</t>
    </rPh>
    <rPh sb="57" eb="59">
      <t>ミコ</t>
    </rPh>
    <rPh sb="68" eb="70">
      <t>ヘイセイ</t>
    </rPh>
    <rPh sb="72" eb="74">
      <t>ネンド</t>
    </rPh>
    <rPh sb="76" eb="80">
      <t>キョウヨウカイシ</t>
    </rPh>
    <rPh sb="80" eb="82">
      <t>ヨテイ</t>
    </rPh>
    <rPh sb="83" eb="87">
      <t>コイシハラカワ</t>
    </rPh>
    <rPh sb="89" eb="90">
      <t>ブン</t>
    </rPh>
    <rPh sb="91" eb="94">
      <t>ジュスイヒ</t>
    </rPh>
    <rPh sb="95" eb="97">
      <t>オオハバ</t>
    </rPh>
    <rPh sb="98" eb="100">
      <t>ゾウカ</t>
    </rPh>
    <rPh sb="106" eb="110">
      <t>ザイセイジョウキョウ</t>
    </rPh>
    <rPh sb="111" eb="113">
      <t>キュウゲキ</t>
    </rPh>
    <rPh sb="114" eb="116">
      <t>アッカ</t>
    </rPh>
    <rPh sb="121" eb="123">
      <t>ヨソウ</t>
    </rPh>
    <rPh sb="127" eb="131">
      <t>コイシハラカワ</t>
    </rPh>
    <rPh sb="136" eb="139">
      <t>ジュスイリョウ</t>
    </rPh>
    <rPh sb="140" eb="142">
      <t>カクテイ</t>
    </rPh>
    <rPh sb="144" eb="146">
      <t>ヘイセイ</t>
    </rPh>
    <rPh sb="148" eb="150">
      <t>ネンド</t>
    </rPh>
    <rPh sb="162" eb="163">
      <t>トウ</t>
    </rPh>
    <rPh sb="164" eb="166">
      <t>カツヨウ</t>
    </rPh>
    <rPh sb="168" eb="172">
      <t>ケイエイセンリャク</t>
    </rPh>
    <rPh sb="173" eb="175">
      <t>サクテイ</t>
    </rPh>
    <rPh sb="182" eb="186">
      <t>ザイセイケイカク</t>
    </rPh>
    <rPh sb="191" eb="192">
      <t>オコナ</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</si>
</sst>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0.96</c:v>
                </c:pt>
                <c:pt idx="1">
                  <c:v>1</c:v>
                </c:pt>
                <c:pt idx="2">
                  <c:v>1.19</c:v>
                </c:pt>
                <c:pt idx="3">
                  <c:v>0.69</c:v>
                </c:pt>
                <c:pt idx="4">
                  <c:v>0.8</c:v>
                </c:pt>
              </c:numCache>
            </c:numRef>
          </c:val>
        </c:ser>
        <c:dLbls>
          <c:showLegendKey val="0"/>
          <c:showVal val="0"/>
          <c:showCatName val="0"/>
          <c:showSerName val="0"/>
          <c:showPercent val="0"/>
          <c:showBubbleSize val="0"/>
        </c:dLbls>
        <c:gapWidth val="150"/>
        <c:axId val="434396704"/>
        <c:axId val="434397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434396704"/>
        <c:axId val="434397096"/>
      </c:lineChart>
      <c:dateAx>
        <c:axId val="434396704"/>
        <c:scaling>
          <c:orientation val="minMax"/>
        </c:scaling>
        <c:delete val="1"/>
        <c:axPos val="b"/>
        <c:numFmt formatCode="ge" sourceLinked="1"/>
        <c:majorTickMark val="none"/>
        <c:minorTickMark val="none"/>
        <c:tickLblPos val="none"/>
        <c:crossAx val="434397096"/>
        <c:crosses val="autoZero"/>
        <c:auto val="1"/>
        <c:lblOffset val="100"/>
        <c:baseTimeUnit val="years"/>
      </c:dateAx>
      <c:valAx>
        <c:axId val="434397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3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67.849999999999994</c:v>
                </c:pt>
                <c:pt idx="1">
                  <c:v>69.47</c:v>
                </c:pt>
                <c:pt idx="2">
                  <c:v>69.3</c:v>
                </c:pt>
                <c:pt idx="3">
                  <c:v>69.959999999999994</c:v>
                </c:pt>
                <c:pt idx="4">
                  <c:v>71.23</c:v>
                </c:pt>
              </c:numCache>
            </c:numRef>
          </c:val>
        </c:ser>
        <c:dLbls>
          <c:showLegendKey val="0"/>
          <c:showVal val="0"/>
          <c:showCatName val="0"/>
          <c:showSerName val="0"/>
          <c:showPercent val="0"/>
          <c:showBubbleSize val="0"/>
        </c:dLbls>
        <c:gapWidth val="150"/>
        <c:axId val="437389928"/>
        <c:axId val="437382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437389928"/>
        <c:axId val="437382872"/>
      </c:lineChart>
      <c:dateAx>
        <c:axId val="437389928"/>
        <c:scaling>
          <c:orientation val="minMax"/>
        </c:scaling>
        <c:delete val="1"/>
        <c:axPos val="b"/>
        <c:numFmt formatCode="ge" sourceLinked="1"/>
        <c:majorTickMark val="none"/>
        <c:minorTickMark val="none"/>
        <c:tickLblPos val="none"/>
        <c:crossAx val="437382872"/>
        <c:crosses val="autoZero"/>
        <c:auto val="1"/>
        <c:lblOffset val="100"/>
        <c:baseTimeUnit val="years"/>
      </c:dateAx>
      <c:valAx>
        <c:axId val="437382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389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92.36</c:v>
                </c:pt>
                <c:pt idx="1">
                  <c:v>91.97</c:v>
                </c:pt>
                <c:pt idx="2">
                  <c:v>92.78</c:v>
                </c:pt>
                <c:pt idx="3">
                  <c:v>92.46</c:v>
                </c:pt>
                <c:pt idx="4">
                  <c:v>92.74</c:v>
                </c:pt>
              </c:numCache>
            </c:numRef>
          </c:val>
        </c:ser>
        <c:dLbls>
          <c:showLegendKey val="0"/>
          <c:showVal val="0"/>
          <c:showCatName val="0"/>
          <c:showSerName val="0"/>
          <c:showPercent val="0"/>
          <c:showBubbleSize val="0"/>
        </c:dLbls>
        <c:gapWidth val="150"/>
        <c:axId val="437387968"/>
        <c:axId val="437388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437387968"/>
        <c:axId val="437388360"/>
      </c:lineChart>
      <c:dateAx>
        <c:axId val="437387968"/>
        <c:scaling>
          <c:orientation val="minMax"/>
        </c:scaling>
        <c:delete val="1"/>
        <c:axPos val="b"/>
        <c:numFmt formatCode="ge" sourceLinked="1"/>
        <c:majorTickMark val="none"/>
        <c:minorTickMark val="none"/>
        <c:tickLblPos val="none"/>
        <c:crossAx val="437388360"/>
        <c:crosses val="autoZero"/>
        <c:auto val="1"/>
        <c:lblOffset val="100"/>
        <c:baseTimeUnit val="years"/>
      </c:dateAx>
      <c:valAx>
        <c:axId val="437388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38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104.64</c:v>
                </c:pt>
                <c:pt idx="1">
                  <c:v>106.74</c:v>
                </c:pt>
                <c:pt idx="2">
                  <c:v>110.95</c:v>
                </c:pt>
                <c:pt idx="3">
                  <c:v>110.3</c:v>
                </c:pt>
                <c:pt idx="4">
                  <c:v>106.14</c:v>
                </c:pt>
              </c:numCache>
            </c:numRef>
          </c:val>
        </c:ser>
        <c:dLbls>
          <c:showLegendKey val="0"/>
          <c:showVal val="0"/>
          <c:showCatName val="0"/>
          <c:showSerName val="0"/>
          <c:showPercent val="0"/>
          <c:showBubbleSize val="0"/>
        </c:dLbls>
        <c:gapWidth val="150"/>
        <c:axId val="434399056"/>
        <c:axId val="434401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434399056"/>
        <c:axId val="434401800"/>
      </c:lineChart>
      <c:dateAx>
        <c:axId val="434399056"/>
        <c:scaling>
          <c:orientation val="minMax"/>
        </c:scaling>
        <c:delete val="1"/>
        <c:axPos val="b"/>
        <c:numFmt formatCode="ge" sourceLinked="1"/>
        <c:majorTickMark val="none"/>
        <c:minorTickMark val="none"/>
        <c:tickLblPos val="none"/>
        <c:crossAx val="434401800"/>
        <c:crosses val="autoZero"/>
        <c:auto val="1"/>
        <c:lblOffset val="100"/>
        <c:baseTimeUnit val="years"/>
      </c:dateAx>
      <c:valAx>
        <c:axId val="434401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439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38.450000000000003</c:v>
                </c:pt>
                <c:pt idx="1">
                  <c:v>39.85</c:v>
                </c:pt>
                <c:pt idx="2">
                  <c:v>46.41</c:v>
                </c:pt>
                <c:pt idx="3">
                  <c:v>48.29</c:v>
                </c:pt>
                <c:pt idx="4">
                  <c:v>49.32</c:v>
                </c:pt>
              </c:numCache>
            </c:numRef>
          </c:val>
        </c:ser>
        <c:dLbls>
          <c:showLegendKey val="0"/>
          <c:showVal val="0"/>
          <c:showCatName val="0"/>
          <c:showSerName val="0"/>
          <c:showPercent val="0"/>
          <c:showBubbleSize val="0"/>
        </c:dLbls>
        <c:gapWidth val="150"/>
        <c:axId val="397002808"/>
        <c:axId val="43665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397002808"/>
        <c:axId val="436650624"/>
      </c:lineChart>
      <c:dateAx>
        <c:axId val="397002808"/>
        <c:scaling>
          <c:orientation val="minMax"/>
        </c:scaling>
        <c:delete val="1"/>
        <c:axPos val="b"/>
        <c:numFmt formatCode="ge" sourceLinked="1"/>
        <c:majorTickMark val="none"/>
        <c:minorTickMark val="none"/>
        <c:tickLblPos val="none"/>
        <c:crossAx val="436650624"/>
        <c:crosses val="autoZero"/>
        <c:auto val="1"/>
        <c:lblOffset val="100"/>
        <c:baseTimeUnit val="years"/>
      </c:dateAx>
      <c:valAx>
        <c:axId val="43665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002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2.94</c:v>
                </c:pt>
                <c:pt idx="1">
                  <c:v>2.94</c:v>
                </c:pt>
                <c:pt idx="2">
                  <c:v>7.68</c:v>
                </c:pt>
                <c:pt idx="3">
                  <c:v>12.79</c:v>
                </c:pt>
                <c:pt idx="4">
                  <c:v>16.170000000000002</c:v>
                </c:pt>
              </c:numCache>
            </c:numRef>
          </c:val>
        </c:ser>
        <c:dLbls>
          <c:showLegendKey val="0"/>
          <c:showVal val="0"/>
          <c:showCatName val="0"/>
          <c:showSerName val="0"/>
          <c:showPercent val="0"/>
          <c:showBubbleSize val="0"/>
        </c:dLbls>
        <c:gapWidth val="150"/>
        <c:axId val="436652584"/>
        <c:axId val="43665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436652584"/>
        <c:axId val="436651408"/>
      </c:lineChart>
      <c:dateAx>
        <c:axId val="436652584"/>
        <c:scaling>
          <c:orientation val="minMax"/>
        </c:scaling>
        <c:delete val="1"/>
        <c:axPos val="b"/>
        <c:numFmt formatCode="ge" sourceLinked="1"/>
        <c:majorTickMark val="none"/>
        <c:minorTickMark val="none"/>
        <c:tickLblPos val="none"/>
        <c:crossAx val="436651408"/>
        <c:crosses val="autoZero"/>
        <c:auto val="1"/>
        <c:lblOffset val="100"/>
        <c:baseTimeUnit val="years"/>
      </c:dateAx>
      <c:valAx>
        <c:axId val="43665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652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36649840"/>
        <c:axId val="436647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436649840"/>
        <c:axId val="436647880"/>
      </c:lineChart>
      <c:dateAx>
        <c:axId val="436649840"/>
        <c:scaling>
          <c:orientation val="minMax"/>
        </c:scaling>
        <c:delete val="1"/>
        <c:axPos val="b"/>
        <c:numFmt formatCode="ge" sourceLinked="1"/>
        <c:majorTickMark val="none"/>
        <c:minorTickMark val="none"/>
        <c:tickLblPos val="none"/>
        <c:crossAx val="436647880"/>
        <c:crosses val="autoZero"/>
        <c:auto val="1"/>
        <c:lblOffset val="100"/>
        <c:baseTimeUnit val="years"/>
      </c:dateAx>
      <c:valAx>
        <c:axId val="436647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664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555.17999999999995</c:v>
                </c:pt>
                <c:pt idx="1">
                  <c:v>1051.1199999999999</c:v>
                </c:pt>
                <c:pt idx="2">
                  <c:v>636.46</c:v>
                </c:pt>
                <c:pt idx="3">
                  <c:v>351.38</c:v>
                </c:pt>
                <c:pt idx="4">
                  <c:v>1088.31</c:v>
                </c:pt>
              </c:numCache>
            </c:numRef>
          </c:val>
        </c:ser>
        <c:dLbls>
          <c:showLegendKey val="0"/>
          <c:showVal val="0"/>
          <c:showCatName val="0"/>
          <c:showSerName val="0"/>
          <c:showPercent val="0"/>
          <c:showBubbleSize val="0"/>
        </c:dLbls>
        <c:gapWidth val="150"/>
        <c:axId val="436650232"/>
        <c:axId val="43665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436650232"/>
        <c:axId val="436652192"/>
      </c:lineChart>
      <c:dateAx>
        <c:axId val="436650232"/>
        <c:scaling>
          <c:orientation val="minMax"/>
        </c:scaling>
        <c:delete val="1"/>
        <c:axPos val="b"/>
        <c:numFmt formatCode="ge" sourceLinked="1"/>
        <c:majorTickMark val="none"/>
        <c:minorTickMark val="none"/>
        <c:tickLblPos val="none"/>
        <c:crossAx val="436652192"/>
        <c:crosses val="autoZero"/>
        <c:auto val="1"/>
        <c:lblOffset val="100"/>
        <c:baseTimeUnit val="years"/>
      </c:dateAx>
      <c:valAx>
        <c:axId val="436652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6650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126.87</c:v>
                </c:pt>
                <c:pt idx="1">
                  <c:v>116.36</c:v>
                </c:pt>
                <c:pt idx="2">
                  <c:v>107.19</c:v>
                </c:pt>
                <c:pt idx="3">
                  <c:v>97.91</c:v>
                </c:pt>
                <c:pt idx="4">
                  <c:v>64.7</c:v>
                </c:pt>
              </c:numCache>
            </c:numRef>
          </c:val>
        </c:ser>
        <c:dLbls>
          <c:showLegendKey val="0"/>
          <c:showVal val="0"/>
          <c:showCatName val="0"/>
          <c:showSerName val="0"/>
          <c:showPercent val="0"/>
          <c:showBubbleSize val="0"/>
        </c:dLbls>
        <c:gapWidth val="150"/>
        <c:axId val="436645528"/>
        <c:axId val="436647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436645528"/>
        <c:axId val="436647096"/>
      </c:lineChart>
      <c:dateAx>
        <c:axId val="436645528"/>
        <c:scaling>
          <c:orientation val="minMax"/>
        </c:scaling>
        <c:delete val="1"/>
        <c:axPos val="b"/>
        <c:numFmt formatCode="ge" sourceLinked="1"/>
        <c:majorTickMark val="none"/>
        <c:minorTickMark val="none"/>
        <c:tickLblPos val="none"/>
        <c:crossAx val="436647096"/>
        <c:crosses val="autoZero"/>
        <c:auto val="1"/>
        <c:lblOffset val="100"/>
        <c:baseTimeUnit val="years"/>
      </c:dateAx>
      <c:valAx>
        <c:axId val="436647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664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98.44</c:v>
                </c:pt>
                <c:pt idx="1">
                  <c:v>100.53</c:v>
                </c:pt>
                <c:pt idx="2">
                  <c:v>104.77</c:v>
                </c:pt>
                <c:pt idx="3">
                  <c:v>103.63</c:v>
                </c:pt>
                <c:pt idx="4">
                  <c:v>100.94</c:v>
                </c:pt>
              </c:numCache>
            </c:numRef>
          </c:val>
        </c:ser>
        <c:dLbls>
          <c:showLegendKey val="0"/>
          <c:showVal val="0"/>
          <c:showCatName val="0"/>
          <c:showSerName val="0"/>
          <c:showPercent val="0"/>
          <c:showBubbleSize val="0"/>
        </c:dLbls>
        <c:gapWidth val="150"/>
        <c:axId val="436647488"/>
        <c:axId val="43738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436647488"/>
        <c:axId val="437384832"/>
      </c:lineChart>
      <c:dateAx>
        <c:axId val="436647488"/>
        <c:scaling>
          <c:orientation val="minMax"/>
        </c:scaling>
        <c:delete val="1"/>
        <c:axPos val="b"/>
        <c:numFmt formatCode="ge" sourceLinked="1"/>
        <c:majorTickMark val="none"/>
        <c:minorTickMark val="none"/>
        <c:tickLblPos val="none"/>
        <c:crossAx val="437384832"/>
        <c:crosses val="autoZero"/>
        <c:auto val="1"/>
        <c:lblOffset val="100"/>
        <c:baseTimeUnit val="years"/>
      </c:dateAx>
      <c:valAx>
        <c:axId val="43738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64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201.23</c:v>
                </c:pt>
                <c:pt idx="1">
                  <c:v>197.32</c:v>
                </c:pt>
                <c:pt idx="2">
                  <c:v>189.9</c:v>
                </c:pt>
                <c:pt idx="3">
                  <c:v>192.11</c:v>
                </c:pt>
                <c:pt idx="4">
                  <c:v>197.48</c:v>
                </c:pt>
              </c:numCache>
            </c:numRef>
          </c:val>
        </c:ser>
        <c:dLbls>
          <c:showLegendKey val="0"/>
          <c:showVal val="0"/>
          <c:showCatName val="0"/>
          <c:showSerName val="0"/>
          <c:showPercent val="0"/>
          <c:showBubbleSize val="0"/>
        </c:dLbls>
        <c:gapWidth val="150"/>
        <c:axId val="437384440"/>
        <c:axId val="43738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437384440"/>
        <c:axId val="437387184"/>
      </c:lineChart>
      <c:dateAx>
        <c:axId val="437384440"/>
        <c:scaling>
          <c:orientation val="minMax"/>
        </c:scaling>
        <c:delete val="1"/>
        <c:axPos val="b"/>
        <c:numFmt formatCode="ge" sourceLinked="1"/>
        <c:majorTickMark val="none"/>
        <c:minorTickMark val="none"/>
        <c:tickLblPos val="none"/>
        <c:crossAx val="437387184"/>
        <c:crosses val="autoZero"/>
        <c:auto val="1"/>
        <c:lblOffset val="100"/>
        <c:baseTimeUnit val="years"/>
      </c:dateAx>
      <c:valAx>
        <c:axId val="43738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384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E1"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福岡県　三井水道企業団</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60" t="s">
        <v>116</v>
      </c>
      <c r="AE8" s="60"/>
      <c r="AF8" s="60"/>
      <c r="AG8" s="60"/>
      <c r="AH8" s="60"/>
      <c r="AI8" s="60"/>
      <c r="AJ8" s="60"/>
      <c r="AK8" s="5"/>
      <c r="AL8" s="61" t="str">
        <f>データ!$R$6</f>
        <v>-</v>
      </c>
      <c r="AM8" s="61"/>
      <c r="AN8" s="61"/>
      <c r="AO8" s="61"/>
      <c r="AP8" s="61"/>
      <c r="AQ8" s="61"/>
      <c r="AR8" s="61"/>
      <c r="AS8" s="61"/>
      <c r="AT8" s="51" t="str">
        <f>データ!$S$6</f>
        <v>-</v>
      </c>
      <c r="AU8" s="52"/>
      <c r="AV8" s="52"/>
      <c r="AW8" s="52"/>
      <c r="AX8" s="52"/>
      <c r="AY8" s="52"/>
      <c r="AZ8" s="52"/>
      <c r="BA8" s="52"/>
      <c r="BB8" s="53" t="str">
        <f>データ!$T$6</f>
        <v>-</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90.44</v>
      </c>
      <c r="J10" s="52"/>
      <c r="K10" s="52"/>
      <c r="L10" s="52"/>
      <c r="M10" s="52"/>
      <c r="N10" s="52"/>
      <c r="O10" s="64"/>
      <c r="P10" s="53">
        <f>データ!$P$6</f>
        <v>79.27</v>
      </c>
      <c r="Q10" s="53"/>
      <c r="R10" s="53"/>
      <c r="S10" s="53"/>
      <c r="T10" s="53"/>
      <c r="U10" s="53"/>
      <c r="V10" s="53"/>
      <c r="W10" s="61">
        <f>データ!$Q$6</f>
        <v>3880</v>
      </c>
      <c r="X10" s="61"/>
      <c r="Y10" s="61"/>
      <c r="Z10" s="61"/>
      <c r="AA10" s="61"/>
      <c r="AB10" s="61"/>
      <c r="AC10" s="61"/>
      <c r="AD10" s="2"/>
      <c r="AE10" s="2"/>
      <c r="AF10" s="2"/>
      <c r="AG10" s="2"/>
      <c r="AH10" s="5"/>
      <c r="AI10" s="5"/>
      <c r="AJ10" s="5"/>
      <c r="AK10" s="5"/>
      <c r="AL10" s="61">
        <f>データ!$U$6</f>
        <v>73369</v>
      </c>
      <c r="AM10" s="61"/>
      <c r="AN10" s="61"/>
      <c r="AO10" s="61"/>
      <c r="AP10" s="61"/>
      <c r="AQ10" s="61"/>
      <c r="AR10" s="61"/>
      <c r="AS10" s="61"/>
      <c r="AT10" s="51">
        <f>データ!$V$6</f>
        <v>70.41</v>
      </c>
      <c r="AU10" s="52"/>
      <c r="AV10" s="52"/>
      <c r="AW10" s="52"/>
      <c r="AX10" s="52"/>
      <c r="AY10" s="52"/>
      <c r="AZ10" s="52"/>
      <c r="BA10" s="52"/>
      <c r="BB10" s="53">
        <f>データ!$W$6</f>
        <v>1042.03</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409260</v>
      </c>
      <c r="D6" s="34">
        <f t="shared" si="3"/>
        <v>46</v>
      </c>
      <c r="E6" s="34">
        <f t="shared" si="3"/>
        <v>1</v>
      </c>
      <c r="F6" s="34">
        <f t="shared" si="3"/>
        <v>0</v>
      </c>
      <c r="G6" s="34">
        <f t="shared" si="3"/>
        <v>1</v>
      </c>
      <c r="H6" s="34" t="str">
        <f t="shared" si="3"/>
        <v>福岡県　三井水道企業団</v>
      </c>
      <c r="I6" s="34" t="str">
        <f t="shared" si="3"/>
        <v>法適用</v>
      </c>
      <c r="J6" s="34" t="str">
        <f t="shared" si="3"/>
        <v>水道事業</v>
      </c>
      <c r="K6" s="34" t="str">
        <f t="shared" si="3"/>
        <v>末端給水事業</v>
      </c>
      <c r="L6" s="34" t="str">
        <f t="shared" si="3"/>
        <v>A4</v>
      </c>
      <c r="M6" s="34">
        <f t="shared" si="3"/>
        <v>0</v>
      </c>
      <c r="N6" s="35" t="str">
        <f t="shared" si="3"/>
        <v>-</v>
      </c>
      <c r="O6" s="35">
        <f t="shared" si="3"/>
        <v>90.44</v>
      </c>
      <c r="P6" s="35">
        <f t="shared" si="3"/>
        <v>79.27</v>
      </c>
      <c r="Q6" s="35">
        <f t="shared" si="3"/>
        <v>3880</v>
      </c>
      <c r="R6" s="35" t="str">
        <f t="shared" si="3"/>
        <v>-</v>
      </c>
      <c r="S6" s="35" t="str">
        <f t="shared" si="3"/>
        <v>-</v>
      </c>
      <c r="T6" s="35" t="str">
        <f t="shared" si="3"/>
        <v>-</v>
      </c>
      <c r="U6" s="35">
        <f t="shared" si="3"/>
        <v>73369</v>
      </c>
      <c r="V6" s="35">
        <f t="shared" si="3"/>
        <v>70.41</v>
      </c>
      <c r="W6" s="35">
        <f t="shared" si="3"/>
        <v>1042.03</v>
      </c>
      <c r="X6" s="36">
        <f>IF(X7="",NA(),X7)</f>
        <v>104.64</v>
      </c>
      <c r="Y6" s="36">
        <f t="shared" ref="Y6:AG6" si="4">IF(Y7="",NA(),Y7)</f>
        <v>106.74</v>
      </c>
      <c r="Z6" s="36">
        <f t="shared" si="4"/>
        <v>110.95</v>
      </c>
      <c r="AA6" s="36">
        <f t="shared" si="4"/>
        <v>110.3</v>
      </c>
      <c r="AB6" s="36">
        <f t="shared" si="4"/>
        <v>106.14</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555.17999999999995</v>
      </c>
      <c r="AU6" s="36">
        <f t="shared" ref="AU6:BC6" si="6">IF(AU7="",NA(),AU7)</f>
        <v>1051.1199999999999</v>
      </c>
      <c r="AV6" s="36">
        <f t="shared" si="6"/>
        <v>636.46</v>
      </c>
      <c r="AW6" s="36">
        <f t="shared" si="6"/>
        <v>351.38</v>
      </c>
      <c r="AX6" s="36">
        <f t="shared" si="6"/>
        <v>1088.31</v>
      </c>
      <c r="AY6" s="36">
        <f t="shared" si="6"/>
        <v>701</v>
      </c>
      <c r="AZ6" s="36">
        <f t="shared" si="6"/>
        <v>739.59</v>
      </c>
      <c r="BA6" s="36">
        <f t="shared" si="6"/>
        <v>335.95</v>
      </c>
      <c r="BB6" s="36">
        <f t="shared" si="6"/>
        <v>346.59</v>
      </c>
      <c r="BC6" s="36">
        <f t="shared" si="6"/>
        <v>357.82</v>
      </c>
      <c r="BD6" s="35" t="str">
        <f>IF(BD7="","",IF(BD7="-","【-】","【"&amp;SUBSTITUTE(TEXT(BD7,"#,##0.00"),"-","△")&amp;"】"))</f>
        <v>【262.87】</v>
      </c>
      <c r="BE6" s="36">
        <f>IF(BE7="",NA(),BE7)</f>
        <v>126.87</v>
      </c>
      <c r="BF6" s="36">
        <f t="shared" ref="BF6:BN6" si="7">IF(BF7="",NA(),BF7)</f>
        <v>116.36</v>
      </c>
      <c r="BG6" s="36">
        <f t="shared" si="7"/>
        <v>107.19</v>
      </c>
      <c r="BH6" s="36">
        <f t="shared" si="7"/>
        <v>97.91</v>
      </c>
      <c r="BI6" s="36">
        <f t="shared" si="7"/>
        <v>64.7</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98.44</v>
      </c>
      <c r="BQ6" s="36">
        <f t="shared" ref="BQ6:BY6" si="8">IF(BQ7="",NA(),BQ7)</f>
        <v>100.53</v>
      </c>
      <c r="BR6" s="36">
        <f t="shared" si="8"/>
        <v>104.77</v>
      </c>
      <c r="BS6" s="36">
        <f t="shared" si="8"/>
        <v>103.63</v>
      </c>
      <c r="BT6" s="36">
        <f t="shared" si="8"/>
        <v>100.94</v>
      </c>
      <c r="BU6" s="36">
        <f t="shared" si="8"/>
        <v>100.27</v>
      </c>
      <c r="BV6" s="36">
        <f t="shared" si="8"/>
        <v>99.46</v>
      </c>
      <c r="BW6" s="36">
        <f t="shared" si="8"/>
        <v>105.21</v>
      </c>
      <c r="BX6" s="36">
        <f t="shared" si="8"/>
        <v>105.71</v>
      </c>
      <c r="BY6" s="36">
        <f t="shared" si="8"/>
        <v>106.01</v>
      </c>
      <c r="BZ6" s="35" t="str">
        <f>IF(BZ7="","",IF(BZ7="-","【-】","【"&amp;SUBSTITUTE(TEXT(BZ7,"#,##0.00"),"-","△")&amp;"】"))</f>
        <v>【105.59】</v>
      </c>
      <c r="CA6" s="36">
        <f>IF(CA7="",NA(),CA7)</f>
        <v>201.23</v>
      </c>
      <c r="CB6" s="36">
        <f t="shared" ref="CB6:CJ6" si="9">IF(CB7="",NA(),CB7)</f>
        <v>197.32</v>
      </c>
      <c r="CC6" s="36">
        <f t="shared" si="9"/>
        <v>189.9</v>
      </c>
      <c r="CD6" s="36">
        <f t="shared" si="9"/>
        <v>192.11</v>
      </c>
      <c r="CE6" s="36">
        <f t="shared" si="9"/>
        <v>197.48</v>
      </c>
      <c r="CF6" s="36">
        <f t="shared" si="9"/>
        <v>169.62</v>
      </c>
      <c r="CG6" s="36">
        <f t="shared" si="9"/>
        <v>171.78</v>
      </c>
      <c r="CH6" s="36">
        <f t="shared" si="9"/>
        <v>162.59</v>
      </c>
      <c r="CI6" s="36">
        <f t="shared" si="9"/>
        <v>162.15</v>
      </c>
      <c r="CJ6" s="36">
        <f t="shared" si="9"/>
        <v>162.24</v>
      </c>
      <c r="CK6" s="35" t="str">
        <f>IF(CK7="","",IF(CK7="-","【-】","【"&amp;SUBSTITUTE(TEXT(CK7,"#,##0.00"),"-","△")&amp;"】"))</f>
        <v>【163.27】</v>
      </c>
      <c r="CL6" s="36">
        <f>IF(CL7="",NA(),CL7)</f>
        <v>67.849999999999994</v>
      </c>
      <c r="CM6" s="36">
        <f t="shared" ref="CM6:CU6" si="10">IF(CM7="",NA(),CM7)</f>
        <v>69.47</v>
      </c>
      <c r="CN6" s="36">
        <f t="shared" si="10"/>
        <v>69.3</v>
      </c>
      <c r="CO6" s="36">
        <f t="shared" si="10"/>
        <v>69.959999999999994</v>
      </c>
      <c r="CP6" s="36">
        <f t="shared" si="10"/>
        <v>71.23</v>
      </c>
      <c r="CQ6" s="36">
        <f t="shared" si="10"/>
        <v>59.88</v>
      </c>
      <c r="CR6" s="36">
        <f t="shared" si="10"/>
        <v>59.68</v>
      </c>
      <c r="CS6" s="36">
        <f t="shared" si="10"/>
        <v>59.17</v>
      </c>
      <c r="CT6" s="36">
        <f t="shared" si="10"/>
        <v>59.34</v>
      </c>
      <c r="CU6" s="36">
        <f t="shared" si="10"/>
        <v>59.11</v>
      </c>
      <c r="CV6" s="35" t="str">
        <f>IF(CV7="","",IF(CV7="-","【-】","【"&amp;SUBSTITUTE(TEXT(CV7,"#,##0.00"),"-","△")&amp;"】"))</f>
        <v>【59.94】</v>
      </c>
      <c r="CW6" s="36">
        <f>IF(CW7="",NA(),CW7)</f>
        <v>92.36</v>
      </c>
      <c r="CX6" s="36">
        <f t="shared" ref="CX6:DF6" si="11">IF(CX7="",NA(),CX7)</f>
        <v>91.97</v>
      </c>
      <c r="CY6" s="36">
        <f t="shared" si="11"/>
        <v>92.78</v>
      </c>
      <c r="CZ6" s="36">
        <f t="shared" si="11"/>
        <v>92.46</v>
      </c>
      <c r="DA6" s="36">
        <f t="shared" si="11"/>
        <v>92.74</v>
      </c>
      <c r="DB6" s="36">
        <f t="shared" si="11"/>
        <v>87.65</v>
      </c>
      <c r="DC6" s="36">
        <f t="shared" si="11"/>
        <v>87.63</v>
      </c>
      <c r="DD6" s="36">
        <f t="shared" si="11"/>
        <v>87.6</v>
      </c>
      <c r="DE6" s="36">
        <f t="shared" si="11"/>
        <v>87.74</v>
      </c>
      <c r="DF6" s="36">
        <f t="shared" si="11"/>
        <v>87.91</v>
      </c>
      <c r="DG6" s="35" t="str">
        <f>IF(DG7="","",IF(DG7="-","【-】","【"&amp;SUBSTITUTE(TEXT(DG7,"#,##0.00"),"-","△")&amp;"】"))</f>
        <v>【90.22】</v>
      </c>
      <c r="DH6" s="36">
        <f>IF(DH7="",NA(),DH7)</f>
        <v>38.450000000000003</v>
      </c>
      <c r="DI6" s="36">
        <f t="shared" ref="DI6:DQ6" si="12">IF(DI7="",NA(),DI7)</f>
        <v>39.85</v>
      </c>
      <c r="DJ6" s="36">
        <f t="shared" si="12"/>
        <v>46.41</v>
      </c>
      <c r="DK6" s="36">
        <f t="shared" si="12"/>
        <v>48.29</v>
      </c>
      <c r="DL6" s="36">
        <f t="shared" si="12"/>
        <v>49.32</v>
      </c>
      <c r="DM6" s="36">
        <f t="shared" si="12"/>
        <v>38.69</v>
      </c>
      <c r="DN6" s="36">
        <f t="shared" si="12"/>
        <v>39.65</v>
      </c>
      <c r="DO6" s="36">
        <f t="shared" si="12"/>
        <v>45.25</v>
      </c>
      <c r="DP6" s="36">
        <f t="shared" si="12"/>
        <v>46.27</v>
      </c>
      <c r="DQ6" s="36">
        <f t="shared" si="12"/>
        <v>46.88</v>
      </c>
      <c r="DR6" s="35" t="str">
        <f>IF(DR7="","",IF(DR7="-","【-】","【"&amp;SUBSTITUTE(TEXT(DR7,"#,##0.00"),"-","△")&amp;"】"))</f>
        <v>【47.91】</v>
      </c>
      <c r="DS6" s="36">
        <f>IF(DS7="",NA(),DS7)</f>
        <v>2.94</v>
      </c>
      <c r="DT6" s="36">
        <f t="shared" ref="DT6:EB6" si="13">IF(DT7="",NA(),DT7)</f>
        <v>2.94</v>
      </c>
      <c r="DU6" s="36">
        <f t="shared" si="13"/>
        <v>7.68</v>
      </c>
      <c r="DV6" s="36">
        <f t="shared" si="13"/>
        <v>12.79</v>
      </c>
      <c r="DW6" s="36">
        <f t="shared" si="13"/>
        <v>16.170000000000002</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0.96</v>
      </c>
      <c r="EE6" s="36">
        <f t="shared" ref="EE6:EM6" si="14">IF(EE7="",NA(),EE7)</f>
        <v>1</v>
      </c>
      <c r="EF6" s="36">
        <f t="shared" si="14"/>
        <v>1.19</v>
      </c>
      <c r="EG6" s="36">
        <f t="shared" si="14"/>
        <v>0.69</v>
      </c>
      <c r="EH6" s="36">
        <f t="shared" si="14"/>
        <v>0.8</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409260</v>
      </c>
      <c r="D7" s="38">
        <v>46</v>
      </c>
      <c r="E7" s="38">
        <v>1</v>
      </c>
      <c r="F7" s="38">
        <v>0</v>
      </c>
      <c r="G7" s="38">
        <v>1</v>
      </c>
      <c r="H7" s="38" t="s">
        <v>105</v>
      </c>
      <c r="I7" s="38" t="s">
        <v>106</v>
      </c>
      <c r="J7" s="38" t="s">
        <v>107</v>
      </c>
      <c r="K7" s="38" t="s">
        <v>108</v>
      </c>
      <c r="L7" s="38" t="s">
        <v>109</v>
      </c>
      <c r="M7" s="38"/>
      <c r="N7" s="39" t="s">
        <v>110</v>
      </c>
      <c r="O7" s="39">
        <v>90.44</v>
      </c>
      <c r="P7" s="39">
        <v>79.27</v>
      </c>
      <c r="Q7" s="39">
        <v>3880</v>
      </c>
      <c r="R7" s="39" t="s">
        <v>110</v>
      </c>
      <c r="S7" s="39" t="s">
        <v>110</v>
      </c>
      <c r="T7" s="39" t="s">
        <v>110</v>
      </c>
      <c r="U7" s="39">
        <v>73369</v>
      </c>
      <c r="V7" s="39">
        <v>70.41</v>
      </c>
      <c r="W7" s="39">
        <v>1042.03</v>
      </c>
      <c r="X7" s="39">
        <v>104.64</v>
      </c>
      <c r="Y7" s="39">
        <v>106.74</v>
      </c>
      <c r="Z7" s="39">
        <v>110.95</v>
      </c>
      <c r="AA7" s="39">
        <v>110.3</v>
      </c>
      <c r="AB7" s="39">
        <v>106.14</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555.17999999999995</v>
      </c>
      <c r="AU7" s="39">
        <v>1051.1199999999999</v>
      </c>
      <c r="AV7" s="39">
        <v>636.46</v>
      </c>
      <c r="AW7" s="39">
        <v>351.38</v>
      </c>
      <c r="AX7" s="39">
        <v>1088.31</v>
      </c>
      <c r="AY7" s="39">
        <v>701</v>
      </c>
      <c r="AZ7" s="39">
        <v>739.59</v>
      </c>
      <c r="BA7" s="39">
        <v>335.95</v>
      </c>
      <c r="BB7" s="39">
        <v>346.59</v>
      </c>
      <c r="BC7" s="39">
        <v>357.82</v>
      </c>
      <c r="BD7" s="39">
        <v>262.87</v>
      </c>
      <c r="BE7" s="39">
        <v>126.87</v>
      </c>
      <c r="BF7" s="39">
        <v>116.36</v>
      </c>
      <c r="BG7" s="39">
        <v>107.19</v>
      </c>
      <c r="BH7" s="39">
        <v>97.91</v>
      </c>
      <c r="BI7" s="39">
        <v>64.7</v>
      </c>
      <c r="BJ7" s="39">
        <v>330.99</v>
      </c>
      <c r="BK7" s="39">
        <v>324.08999999999997</v>
      </c>
      <c r="BL7" s="39">
        <v>319.82</v>
      </c>
      <c r="BM7" s="39">
        <v>312.02999999999997</v>
      </c>
      <c r="BN7" s="39">
        <v>307.45999999999998</v>
      </c>
      <c r="BO7" s="39">
        <v>270.87</v>
      </c>
      <c r="BP7" s="39">
        <v>98.44</v>
      </c>
      <c r="BQ7" s="39">
        <v>100.53</v>
      </c>
      <c r="BR7" s="39">
        <v>104.77</v>
      </c>
      <c r="BS7" s="39">
        <v>103.63</v>
      </c>
      <c r="BT7" s="39">
        <v>100.94</v>
      </c>
      <c r="BU7" s="39">
        <v>100.27</v>
      </c>
      <c r="BV7" s="39">
        <v>99.46</v>
      </c>
      <c r="BW7" s="39">
        <v>105.21</v>
      </c>
      <c r="BX7" s="39">
        <v>105.71</v>
      </c>
      <c r="BY7" s="39">
        <v>106.01</v>
      </c>
      <c r="BZ7" s="39">
        <v>105.59</v>
      </c>
      <c r="CA7" s="39">
        <v>201.23</v>
      </c>
      <c r="CB7" s="39">
        <v>197.32</v>
      </c>
      <c r="CC7" s="39">
        <v>189.9</v>
      </c>
      <c r="CD7" s="39">
        <v>192.11</v>
      </c>
      <c r="CE7" s="39">
        <v>197.48</v>
      </c>
      <c r="CF7" s="39">
        <v>169.62</v>
      </c>
      <c r="CG7" s="39">
        <v>171.78</v>
      </c>
      <c r="CH7" s="39">
        <v>162.59</v>
      </c>
      <c r="CI7" s="39">
        <v>162.15</v>
      </c>
      <c r="CJ7" s="39">
        <v>162.24</v>
      </c>
      <c r="CK7" s="39">
        <v>163.27000000000001</v>
      </c>
      <c r="CL7" s="39">
        <v>67.849999999999994</v>
      </c>
      <c r="CM7" s="39">
        <v>69.47</v>
      </c>
      <c r="CN7" s="39">
        <v>69.3</v>
      </c>
      <c r="CO7" s="39">
        <v>69.959999999999994</v>
      </c>
      <c r="CP7" s="39">
        <v>71.23</v>
      </c>
      <c r="CQ7" s="39">
        <v>59.88</v>
      </c>
      <c r="CR7" s="39">
        <v>59.68</v>
      </c>
      <c r="CS7" s="39">
        <v>59.17</v>
      </c>
      <c r="CT7" s="39">
        <v>59.34</v>
      </c>
      <c r="CU7" s="39">
        <v>59.11</v>
      </c>
      <c r="CV7" s="39">
        <v>59.94</v>
      </c>
      <c r="CW7" s="39">
        <v>92.36</v>
      </c>
      <c r="CX7" s="39">
        <v>91.97</v>
      </c>
      <c r="CY7" s="39">
        <v>92.78</v>
      </c>
      <c r="CZ7" s="39">
        <v>92.46</v>
      </c>
      <c r="DA7" s="39">
        <v>92.74</v>
      </c>
      <c r="DB7" s="39">
        <v>87.65</v>
      </c>
      <c r="DC7" s="39">
        <v>87.63</v>
      </c>
      <c r="DD7" s="39">
        <v>87.6</v>
      </c>
      <c r="DE7" s="39">
        <v>87.74</v>
      </c>
      <c r="DF7" s="39">
        <v>87.91</v>
      </c>
      <c r="DG7" s="39">
        <v>90.22</v>
      </c>
      <c r="DH7" s="39">
        <v>38.450000000000003</v>
      </c>
      <c r="DI7" s="39">
        <v>39.85</v>
      </c>
      <c r="DJ7" s="39">
        <v>46.41</v>
      </c>
      <c r="DK7" s="39">
        <v>48.29</v>
      </c>
      <c r="DL7" s="39">
        <v>49.32</v>
      </c>
      <c r="DM7" s="39">
        <v>38.69</v>
      </c>
      <c r="DN7" s="39">
        <v>39.65</v>
      </c>
      <c r="DO7" s="39">
        <v>45.25</v>
      </c>
      <c r="DP7" s="39">
        <v>46.27</v>
      </c>
      <c r="DQ7" s="39">
        <v>46.88</v>
      </c>
      <c r="DR7" s="39">
        <v>47.91</v>
      </c>
      <c r="DS7" s="39">
        <v>2.94</v>
      </c>
      <c r="DT7" s="39">
        <v>2.94</v>
      </c>
      <c r="DU7" s="39">
        <v>7.68</v>
      </c>
      <c r="DV7" s="39">
        <v>12.79</v>
      </c>
      <c r="DW7" s="39">
        <v>16.170000000000002</v>
      </c>
      <c r="DX7" s="39">
        <v>8.4</v>
      </c>
      <c r="DY7" s="39">
        <v>9.7100000000000009</v>
      </c>
      <c r="DZ7" s="39">
        <v>10.71</v>
      </c>
      <c r="EA7" s="39">
        <v>10.93</v>
      </c>
      <c r="EB7" s="39">
        <v>13.39</v>
      </c>
      <c r="EC7" s="39">
        <v>15</v>
      </c>
      <c r="ED7" s="39">
        <v>0.96</v>
      </c>
      <c r="EE7" s="39">
        <v>1</v>
      </c>
      <c r="EF7" s="39">
        <v>1.19</v>
      </c>
      <c r="EG7" s="39">
        <v>0.69</v>
      </c>
      <c r="EH7" s="39">
        <v>0.8</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MIISUIDOU01</cp:lastModifiedBy>
  <cp:lastPrinted>2018-01-29T07:21:31Z</cp:lastPrinted>
  <dcterms:created xsi:type="dcterms:W3CDTF">2017-12-25T01:36:50Z</dcterms:created>
  <dcterms:modified xsi:type="dcterms:W3CDTF">2018-02-23T02:22:37Z</dcterms:modified>
  <cp:category/>
</cp:coreProperties>
</file>